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Informe tutoría" sheetId="1" r:id="rId1"/>
  </sheets>
  <definedNames>
    <definedName name="_xlnm._FilterDatabase" localSheetId="0" hidden="1">'Informe tutoría'!$N$1:$S$27</definedName>
    <definedName name="_xlnm.Print_Area" localSheetId="0">'Informe tutoría'!$A$1:$L$27</definedName>
  </definedNames>
  <calcPr calcId="125725"/>
</workbook>
</file>

<file path=xl/calcChain.xml><?xml version="1.0" encoding="utf-8"?>
<calcChain xmlns="http://schemas.openxmlformats.org/spreadsheetml/2006/main">
  <c r="B32" i="1"/>
  <c r="N3" l="1"/>
  <c r="O3"/>
  <c r="P3"/>
  <c r="Q3"/>
  <c r="R3"/>
  <c r="N4"/>
  <c r="O4"/>
  <c r="P4"/>
  <c r="Q4"/>
  <c r="R4"/>
  <c r="N5"/>
  <c r="O5"/>
  <c r="P5"/>
  <c r="Q5"/>
  <c r="R5"/>
  <c r="N6"/>
  <c r="O6"/>
  <c r="P6"/>
  <c r="Q6"/>
  <c r="R6"/>
  <c r="N7"/>
  <c r="O7"/>
  <c r="P7"/>
  <c r="Q7"/>
  <c r="R7"/>
  <c r="N8"/>
  <c r="O8"/>
  <c r="P8"/>
  <c r="Q8"/>
  <c r="R8"/>
  <c r="N9"/>
  <c r="O9"/>
  <c r="P9"/>
  <c r="Q9"/>
  <c r="R9"/>
  <c r="N10"/>
  <c r="O10"/>
  <c r="P10"/>
  <c r="Q10"/>
  <c r="R10"/>
  <c r="N11"/>
  <c r="O11"/>
  <c r="P11"/>
  <c r="Q11"/>
  <c r="R11"/>
  <c r="N12"/>
  <c r="O12"/>
  <c r="P12"/>
  <c r="Q12"/>
  <c r="R12"/>
  <c r="N13"/>
  <c r="O13"/>
  <c r="P13"/>
  <c r="Q13"/>
  <c r="R13"/>
  <c r="N14"/>
  <c r="O14"/>
  <c r="P14"/>
  <c r="Q14"/>
  <c r="R14"/>
  <c r="N15"/>
  <c r="O15"/>
  <c r="P15"/>
  <c r="Q15"/>
  <c r="R15"/>
  <c r="N16"/>
  <c r="O16"/>
  <c r="P16"/>
  <c r="Q16"/>
  <c r="R16"/>
  <c r="N17"/>
  <c r="O17"/>
  <c r="P17"/>
  <c r="Q17"/>
  <c r="R17"/>
  <c r="N18"/>
  <c r="O18"/>
  <c r="P18"/>
  <c r="Q18"/>
  <c r="R18"/>
  <c r="N19"/>
  <c r="O19"/>
  <c r="P19"/>
  <c r="Q19"/>
  <c r="R19"/>
  <c r="N20"/>
  <c r="O20"/>
  <c r="P20"/>
  <c r="Q20"/>
  <c r="R20"/>
  <c r="N21"/>
  <c r="O21"/>
  <c r="P21"/>
  <c r="Q21"/>
  <c r="R21"/>
  <c r="N22"/>
  <c r="O22"/>
  <c r="P22"/>
  <c r="Q22"/>
  <c r="R22"/>
  <c r="N23"/>
  <c r="O23"/>
  <c r="P23"/>
  <c r="Q23"/>
  <c r="R23"/>
  <c r="N24"/>
  <c r="O24"/>
  <c r="P24"/>
  <c r="Q24"/>
  <c r="R24"/>
  <c r="N25"/>
  <c r="O25"/>
  <c r="P25"/>
  <c r="Q25"/>
  <c r="R25"/>
  <c r="N26"/>
  <c r="O26"/>
  <c r="P26"/>
  <c r="Q26"/>
  <c r="R26"/>
  <c r="N27"/>
  <c r="O27"/>
  <c r="P27"/>
  <c r="Q27"/>
  <c r="R27"/>
  <c r="Q2"/>
  <c r="R2"/>
  <c r="B36"/>
  <c r="B35"/>
  <c r="B42" s="1"/>
  <c r="P2"/>
  <c r="O2"/>
  <c r="N2"/>
  <c r="C32"/>
  <c r="D32"/>
  <c r="E32"/>
  <c r="F32"/>
  <c r="G32"/>
  <c r="G39" s="1"/>
  <c r="H32"/>
  <c r="I32"/>
  <c r="I39" s="1"/>
  <c r="J32"/>
  <c r="K32"/>
  <c r="K39" s="1"/>
  <c r="L32"/>
  <c r="C33"/>
  <c r="D33"/>
  <c r="E33"/>
  <c r="E40" s="1"/>
  <c r="F33"/>
  <c r="F40" s="1"/>
  <c r="G33"/>
  <c r="G40" s="1"/>
  <c r="H33"/>
  <c r="H40" s="1"/>
  <c r="I33"/>
  <c r="I40" s="1"/>
  <c r="J33"/>
  <c r="J40" s="1"/>
  <c r="K33"/>
  <c r="L33"/>
  <c r="L40" s="1"/>
  <c r="C34"/>
  <c r="C41" s="1"/>
  <c r="D34"/>
  <c r="E34"/>
  <c r="F34"/>
  <c r="F41" s="1"/>
  <c r="G34"/>
  <c r="G41" s="1"/>
  <c r="H34"/>
  <c r="H41" s="1"/>
  <c r="I34"/>
  <c r="I41" s="1"/>
  <c r="J34"/>
  <c r="J41" s="1"/>
  <c r="K34"/>
  <c r="K41" s="1"/>
  <c r="L34"/>
  <c r="L41" s="1"/>
  <c r="C35"/>
  <c r="C42" s="1"/>
  <c r="D35"/>
  <c r="E35"/>
  <c r="E42" s="1"/>
  <c r="F35"/>
  <c r="F42" s="1"/>
  <c r="G35"/>
  <c r="G42" s="1"/>
  <c r="H35"/>
  <c r="H42" s="1"/>
  <c r="I35"/>
  <c r="I42" s="1"/>
  <c r="J35"/>
  <c r="J42" s="1"/>
  <c r="K35"/>
  <c r="L35"/>
  <c r="L42" s="1"/>
  <c r="C36"/>
  <c r="C43" s="1"/>
  <c r="D36"/>
  <c r="E36"/>
  <c r="F36"/>
  <c r="F43" s="1"/>
  <c r="G36"/>
  <c r="G43" s="1"/>
  <c r="H36"/>
  <c r="H43" s="1"/>
  <c r="I36"/>
  <c r="I43" s="1"/>
  <c r="J36"/>
  <c r="J43" s="1"/>
  <c r="K36"/>
  <c r="K43" s="1"/>
  <c r="L36"/>
  <c r="L43" s="1"/>
  <c r="C39"/>
  <c r="D39"/>
  <c r="E39"/>
  <c r="D40"/>
  <c r="K40"/>
  <c r="D41"/>
  <c r="E41"/>
  <c r="D42"/>
  <c r="K42"/>
  <c r="D43"/>
  <c r="E43"/>
  <c r="B34"/>
  <c r="B41" s="1"/>
  <c r="B33"/>
  <c r="B40" s="1"/>
  <c r="B39"/>
  <c r="B43"/>
  <c r="S20" l="1"/>
  <c r="S18"/>
  <c r="S16"/>
  <c r="S14"/>
  <c r="S12"/>
  <c r="S10"/>
  <c r="S8"/>
  <c r="S6"/>
  <c r="S4"/>
  <c r="S27"/>
  <c r="S25"/>
  <c r="S23"/>
  <c r="S21"/>
  <c r="S19"/>
  <c r="S17"/>
  <c r="S15"/>
  <c r="S13"/>
  <c r="S11"/>
  <c r="S9"/>
  <c r="S7"/>
  <c r="S5"/>
  <c r="S3"/>
  <c r="S2"/>
  <c r="S26"/>
  <c r="S24"/>
  <c r="S22"/>
  <c r="O36"/>
  <c r="O31"/>
  <c r="O32"/>
  <c r="L37"/>
  <c r="J37"/>
  <c r="H37"/>
  <c r="D37"/>
  <c r="L39"/>
  <c r="J39"/>
  <c r="K37"/>
  <c r="G37"/>
  <c r="E37"/>
  <c r="H39"/>
  <c r="I37"/>
  <c r="O35"/>
  <c r="O33"/>
  <c r="O34"/>
  <c r="F37"/>
  <c r="C37"/>
  <c r="C40"/>
  <c r="F39"/>
  <c r="B37"/>
</calcChain>
</file>

<file path=xl/sharedStrings.xml><?xml version="1.0" encoding="utf-8"?>
<sst xmlns="http://schemas.openxmlformats.org/spreadsheetml/2006/main" count="70" uniqueCount="38">
  <si>
    <t>Alumno/a</t>
  </si>
  <si>
    <t>EFI</t>
  </si>
  <si>
    <t>LCL</t>
  </si>
  <si>
    <t>CMC</t>
  </si>
  <si>
    <t>FYC</t>
  </si>
  <si>
    <t>ING</t>
  </si>
  <si>
    <t>ATEDU</t>
  </si>
  <si>
    <t>HMC</t>
  </si>
  <si>
    <t>ECO</t>
  </si>
  <si>
    <t>MCS</t>
  </si>
  <si>
    <t>FR2</t>
  </si>
  <si>
    <t>PRO</t>
  </si>
  <si>
    <t>NOTAS</t>
  </si>
  <si>
    <t>%</t>
  </si>
  <si>
    <t>INS</t>
  </si>
  <si>
    <t>SUF</t>
  </si>
  <si>
    <t>BIEN</t>
  </si>
  <si>
    <t>NOT</t>
  </si>
  <si>
    <t>SOB</t>
  </si>
  <si>
    <t>PORCENTAJE</t>
  </si>
  <si>
    <t>Total</t>
  </si>
  <si>
    <t>0 suspensos</t>
  </si>
  <si>
    <t>1 suspenso</t>
  </si>
  <si>
    <t>2 suspensos</t>
  </si>
  <si>
    <t>3 suspensos</t>
  </si>
  <si>
    <t>4 suspensos</t>
  </si>
  <si>
    <t>5 o más</t>
  </si>
  <si>
    <t>Not+Sob</t>
  </si>
  <si>
    <t>FQU</t>
  </si>
  <si>
    <t>BYG</t>
  </si>
  <si>
    <t>CSGH</t>
  </si>
  <si>
    <t>EF</t>
  </si>
  <si>
    <t>MAT</t>
  </si>
  <si>
    <t>ECDH</t>
  </si>
  <si>
    <t>I-F</t>
  </si>
  <si>
    <t>AT-RE</t>
  </si>
  <si>
    <t>T-M-C</t>
  </si>
  <si>
    <t>TEC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</si>
</sst>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4"/>
      <color indexed="12"/>
      <name val="Times New Roman"/>
      <family val="1"/>
    </font>
    <font>
      <sz val="12"/>
      <color indexed="8"/>
      <name val="Times New Roman"/>
      <family val="1"/>
    </font>
    <font>
      <b/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2"/>
      <color theme="3" tint="-0.499984740745262"/>
      <name val="Times New Roman"/>
      <family val="1"/>
    </font>
    <font>
      <sz val="14"/>
      <color indexed="12"/>
      <name val="Times New Roman"/>
      <family val="1"/>
    </font>
    <font>
      <sz val="12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FF0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4" fillId="2" borderId="3" xfId="0" applyFont="1" applyFill="1" applyBorder="1" applyAlignment="1">
      <alignment horizontal="center" vertical="center"/>
    </xf>
    <xf numFmtId="2" fontId="3" fillId="3" borderId="4" xfId="0" applyNumberFormat="1" applyFont="1" applyFill="1" applyBorder="1" applyAlignment="1">
      <alignment horizontal="left" vertical="center"/>
    </xf>
    <xf numFmtId="1" fontId="0" fillId="3" borderId="5" xfId="0" applyNumberFormat="1" applyFill="1" applyBorder="1" applyAlignment="1">
      <alignment horizontal="center" vertical="center"/>
    </xf>
    <xf numFmtId="9" fontId="0" fillId="3" borderId="5" xfId="0" applyNumberFormat="1" applyFill="1" applyBorder="1" applyAlignment="1">
      <alignment horizontal="center" vertical="center"/>
    </xf>
    <xf numFmtId="2" fontId="3" fillId="3" borderId="6" xfId="0" applyNumberFormat="1" applyFont="1" applyFill="1" applyBorder="1" applyAlignment="1">
      <alignment horizontal="left" vertical="center"/>
    </xf>
    <xf numFmtId="2" fontId="3" fillId="3" borderId="8" xfId="0" applyNumberFormat="1" applyFont="1" applyFill="1" applyBorder="1" applyAlignment="1">
      <alignment horizontal="left" vertical="center"/>
    </xf>
    <xf numFmtId="0" fontId="2" fillId="4" borderId="1" xfId="0" applyFont="1" applyFill="1" applyBorder="1"/>
    <xf numFmtId="0" fontId="5" fillId="5" borderId="10" xfId="0" applyFont="1" applyFill="1" applyBorder="1" applyAlignment="1">
      <alignment horizontal="center"/>
    </xf>
    <xf numFmtId="2" fontId="3" fillId="5" borderId="2" xfId="0" applyNumberFormat="1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left" vertical="center"/>
    </xf>
    <xf numFmtId="1" fontId="0" fillId="3" borderId="12" xfId="0" applyNumberFormat="1" applyFill="1" applyBorder="1" applyAlignment="1">
      <alignment horizontal="center" vertical="center"/>
    </xf>
    <xf numFmtId="0" fontId="0" fillId="0" borderId="17" xfId="0" applyBorder="1"/>
    <xf numFmtId="0" fontId="0" fillId="0" borderId="7" xfId="0" applyBorder="1"/>
    <xf numFmtId="0" fontId="0" fillId="0" borderId="9" xfId="0" applyBorder="1"/>
    <xf numFmtId="0" fontId="6" fillId="6" borderId="13" xfId="0" applyFont="1" applyFill="1" applyBorder="1" applyAlignment="1">
      <alignment horizontal="center"/>
    </xf>
    <xf numFmtId="0" fontId="1" fillId="7" borderId="1" xfId="0" applyFont="1" applyFill="1" applyBorder="1"/>
    <xf numFmtId="0" fontId="1" fillId="0" borderId="15" xfId="0" applyFont="1" applyBorder="1"/>
    <xf numFmtId="0" fontId="1" fillId="0" borderId="6" xfId="0" applyFont="1" applyBorder="1"/>
    <xf numFmtId="0" fontId="7" fillId="0" borderId="8" xfId="0" applyFont="1" applyBorder="1"/>
    <xf numFmtId="0" fontId="2" fillId="9" borderId="1" xfId="0" applyFont="1" applyFill="1" applyBorder="1"/>
    <xf numFmtId="0" fontId="8" fillId="8" borderId="1" xfId="0" applyNumberFormat="1" applyFont="1" applyFill="1" applyBorder="1"/>
    <xf numFmtId="0" fontId="8" fillId="8" borderId="1" xfId="0" applyFont="1" applyFill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0" borderId="14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2" fillId="10" borderId="1" xfId="0" applyFont="1" applyFill="1" applyBorder="1"/>
  </cellXfs>
  <cellStyles count="1">
    <cellStyle name="Normal" xfId="0" builtinId="0"/>
  </cellStyles>
  <dxfs count="4">
    <dxf>
      <fill>
        <patternFill>
          <bgColor rgb="FF00B0F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colors>
    <mruColors>
      <color rgb="FFFF0000"/>
      <color rgb="FF00FF00"/>
      <color rgb="FF66FF33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_tradnl"/>
  <c:style val="42"/>
  <c:chart>
    <c:plotArea>
      <c:layout/>
      <c:barChart>
        <c:barDir val="col"/>
        <c:grouping val="stacked"/>
        <c:ser>
          <c:idx val="0"/>
          <c:order val="0"/>
          <c:tx>
            <c:strRef>
              <c:f>'Informe tutoría'!$A$32</c:f>
              <c:strCache>
                <c:ptCount val="1"/>
                <c:pt idx="0">
                  <c:v>INS</c:v>
                </c:pt>
              </c:strCache>
            </c:strRef>
          </c:tx>
          <c:spPr>
            <a:solidFill>
              <a:srgbClr val="FFC000"/>
            </a:solidFill>
          </c:spPr>
          <c:cat>
            <c:strRef>
              <c:f>'Informe tutoría'!$B$31:$L$31</c:f>
              <c:strCache>
                <c:ptCount val="11"/>
                <c:pt idx="0">
                  <c:v>FQU</c:v>
                </c:pt>
                <c:pt idx="1">
                  <c:v>BYG</c:v>
                </c:pt>
                <c:pt idx="2">
                  <c:v>CSGH</c:v>
                </c:pt>
                <c:pt idx="3">
                  <c:v>EF</c:v>
                </c:pt>
                <c:pt idx="4">
                  <c:v>ECDH</c:v>
                </c:pt>
                <c:pt idx="5">
                  <c:v>LCL</c:v>
                </c:pt>
                <c:pt idx="6">
                  <c:v>I-F</c:v>
                </c:pt>
                <c:pt idx="7">
                  <c:v>MAT</c:v>
                </c:pt>
                <c:pt idx="8">
                  <c:v>TEC</c:v>
                </c:pt>
                <c:pt idx="9">
                  <c:v>AT-RE</c:v>
                </c:pt>
                <c:pt idx="10">
                  <c:v>T-M-C</c:v>
                </c:pt>
              </c:strCache>
            </c:strRef>
          </c:cat>
          <c:val>
            <c:numRef>
              <c:f>'Informe tutoría'!$B$32:$L$32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1"/>
          <c:order val="1"/>
          <c:tx>
            <c:strRef>
              <c:f>'Informe tutoría'!$A$33</c:f>
              <c:strCache>
                <c:ptCount val="1"/>
                <c:pt idx="0">
                  <c:v>SUF</c:v>
                </c:pt>
              </c:strCache>
            </c:strRef>
          </c:tx>
          <c:cat>
            <c:strRef>
              <c:f>'Informe tutoría'!$B$31:$L$31</c:f>
              <c:strCache>
                <c:ptCount val="11"/>
                <c:pt idx="0">
                  <c:v>FQU</c:v>
                </c:pt>
                <c:pt idx="1">
                  <c:v>BYG</c:v>
                </c:pt>
                <c:pt idx="2">
                  <c:v>CSGH</c:v>
                </c:pt>
                <c:pt idx="3">
                  <c:v>EF</c:v>
                </c:pt>
                <c:pt idx="4">
                  <c:v>ECDH</c:v>
                </c:pt>
                <c:pt idx="5">
                  <c:v>LCL</c:v>
                </c:pt>
                <c:pt idx="6">
                  <c:v>I-F</c:v>
                </c:pt>
                <c:pt idx="7">
                  <c:v>MAT</c:v>
                </c:pt>
                <c:pt idx="8">
                  <c:v>TEC</c:v>
                </c:pt>
                <c:pt idx="9">
                  <c:v>AT-RE</c:v>
                </c:pt>
                <c:pt idx="10">
                  <c:v>T-M-C</c:v>
                </c:pt>
              </c:strCache>
            </c:strRef>
          </c:cat>
          <c:val>
            <c:numRef>
              <c:f>'Informe tutoría'!$B$33:$L$33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2"/>
          <c:order val="2"/>
          <c:tx>
            <c:strRef>
              <c:f>'Informe tutoría'!$A$34</c:f>
              <c:strCache>
                <c:ptCount val="1"/>
                <c:pt idx="0">
                  <c:v>BIEN</c:v>
                </c:pt>
              </c:strCache>
            </c:strRef>
          </c:tx>
          <c:cat>
            <c:strRef>
              <c:f>'Informe tutoría'!$B$31:$L$31</c:f>
              <c:strCache>
                <c:ptCount val="11"/>
                <c:pt idx="0">
                  <c:v>FQU</c:v>
                </c:pt>
                <c:pt idx="1">
                  <c:v>BYG</c:v>
                </c:pt>
                <c:pt idx="2">
                  <c:v>CSGH</c:v>
                </c:pt>
                <c:pt idx="3">
                  <c:v>EF</c:v>
                </c:pt>
                <c:pt idx="4">
                  <c:v>ECDH</c:v>
                </c:pt>
                <c:pt idx="5">
                  <c:v>LCL</c:v>
                </c:pt>
                <c:pt idx="6">
                  <c:v>I-F</c:v>
                </c:pt>
                <c:pt idx="7">
                  <c:v>MAT</c:v>
                </c:pt>
                <c:pt idx="8">
                  <c:v>TEC</c:v>
                </c:pt>
                <c:pt idx="9">
                  <c:v>AT-RE</c:v>
                </c:pt>
                <c:pt idx="10">
                  <c:v>T-M-C</c:v>
                </c:pt>
              </c:strCache>
            </c:strRef>
          </c:cat>
          <c:val>
            <c:numRef>
              <c:f>'Informe tutoría'!$B$34:$L$34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3"/>
          <c:order val="3"/>
          <c:tx>
            <c:strRef>
              <c:f>'Informe tutoría'!$A$35</c:f>
              <c:strCache>
                <c:ptCount val="1"/>
                <c:pt idx="0">
                  <c:v>NOT</c:v>
                </c:pt>
              </c:strCache>
            </c:strRef>
          </c:tx>
          <c:cat>
            <c:strRef>
              <c:f>'Informe tutoría'!$B$31:$L$31</c:f>
              <c:strCache>
                <c:ptCount val="11"/>
                <c:pt idx="0">
                  <c:v>FQU</c:v>
                </c:pt>
                <c:pt idx="1">
                  <c:v>BYG</c:v>
                </c:pt>
                <c:pt idx="2">
                  <c:v>CSGH</c:v>
                </c:pt>
                <c:pt idx="3">
                  <c:v>EF</c:v>
                </c:pt>
                <c:pt idx="4">
                  <c:v>ECDH</c:v>
                </c:pt>
                <c:pt idx="5">
                  <c:v>LCL</c:v>
                </c:pt>
                <c:pt idx="6">
                  <c:v>I-F</c:v>
                </c:pt>
                <c:pt idx="7">
                  <c:v>MAT</c:v>
                </c:pt>
                <c:pt idx="8">
                  <c:v>TEC</c:v>
                </c:pt>
                <c:pt idx="9">
                  <c:v>AT-RE</c:v>
                </c:pt>
                <c:pt idx="10">
                  <c:v>T-M-C</c:v>
                </c:pt>
              </c:strCache>
            </c:strRef>
          </c:cat>
          <c:val>
            <c:numRef>
              <c:f>'Informe tutoría'!$B$35:$L$35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ser>
          <c:idx val="4"/>
          <c:order val="4"/>
          <c:tx>
            <c:strRef>
              <c:f>'Informe tutoría'!$A$36</c:f>
              <c:strCache>
                <c:ptCount val="1"/>
                <c:pt idx="0">
                  <c:v>SOB</c:v>
                </c:pt>
              </c:strCache>
            </c:strRef>
          </c:tx>
          <c:cat>
            <c:strRef>
              <c:f>'Informe tutoría'!$B$31:$L$31</c:f>
              <c:strCache>
                <c:ptCount val="11"/>
                <c:pt idx="0">
                  <c:v>FQU</c:v>
                </c:pt>
                <c:pt idx="1">
                  <c:v>BYG</c:v>
                </c:pt>
                <c:pt idx="2">
                  <c:v>CSGH</c:v>
                </c:pt>
                <c:pt idx="3">
                  <c:v>EF</c:v>
                </c:pt>
                <c:pt idx="4">
                  <c:v>ECDH</c:v>
                </c:pt>
                <c:pt idx="5">
                  <c:v>LCL</c:v>
                </c:pt>
                <c:pt idx="6">
                  <c:v>I-F</c:v>
                </c:pt>
                <c:pt idx="7">
                  <c:v>MAT</c:v>
                </c:pt>
                <c:pt idx="8">
                  <c:v>TEC</c:v>
                </c:pt>
                <c:pt idx="9">
                  <c:v>AT-RE</c:v>
                </c:pt>
                <c:pt idx="10">
                  <c:v>T-M-C</c:v>
                </c:pt>
              </c:strCache>
            </c:strRef>
          </c:cat>
          <c:val>
            <c:numRef>
              <c:f>'Informe tutoría'!$B$36:$L$36</c:f>
              <c:numCache>
                <c:formatCode>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</c:ser>
        <c:overlap val="100"/>
        <c:axId val="53483008"/>
        <c:axId val="53484544"/>
      </c:barChart>
      <c:catAx>
        <c:axId val="53483008"/>
        <c:scaling>
          <c:orientation val="minMax"/>
        </c:scaling>
        <c:axPos val="b"/>
        <c:tickLblPos val="nextTo"/>
        <c:crossAx val="53484544"/>
        <c:crosses val="autoZero"/>
        <c:auto val="1"/>
        <c:lblAlgn val="ctr"/>
        <c:lblOffset val="100"/>
      </c:catAx>
      <c:valAx>
        <c:axId val="53484544"/>
        <c:scaling>
          <c:orientation val="minMax"/>
        </c:scaling>
        <c:axPos val="l"/>
        <c:majorGridlines/>
        <c:numFmt formatCode="0" sourceLinked="1"/>
        <c:tickLblPos val="nextTo"/>
        <c:crossAx val="53483008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45</xdr:row>
      <xdr:rowOff>28574</xdr:rowOff>
    </xdr:from>
    <xdr:to>
      <xdr:col>12</xdr:col>
      <xdr:colOff>9525</xdr:colOff>
      <xdr:row>65</xdr:row>
      <xdr:rowOff>76199</xdr:rowOff>
    </xdr:to>
    <xdr:graphicFrame macro="">
      <xdr:nvGraphicFramePr>
        <xdr:cNvPr id="11" name="10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190501</xdr:colOff>
      <xdr:row>36</xdr:row>
      <xdr:rowOff>34636</xdr:rowOff>
    </xdr:from>
    <xdr:to>
      <xdr:col>18</xdr:col>
      <xdr:colOff>867666</xdr:colOff>
      <xdr:row>47</xdr:row>
      <xdr:rowOff>151535</xdr:rowOff>
    </xdr:to>
    <xdr:pic>
      <xdr:nvPicPr>
        <xdr:cNvPr id="5" name="4 Imagen" descr="logoACRBIO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936183" y="7620000"/>
          <a:ext cx="4365938" cy="2004580"/>
        </a:xfrm>
        <a:prstGeom prst="rect">
          <a:avLst/>
        </a:prstGeom>
      </xdr:spPr>
    </xdr:pic>
    <xdr:clientData/>
  </xdr:twoCellAnchor>
  <xdr:twoCellAnchor editAs="oneCell">
    <xdr:from>
      <xdr:col>13</xdr:col>
      <xdr:colOff>898180</xdr:colOff>
      <xdr:row>51</xdr:row>
      <xdr:rowOff>127874</xdr:rowOff>
    </xdr:from>
    <xdr:to>
      <xdr:col>17</xdr:col>
      <xdr:colOff>309563</xdr:colOff>
      <xdr:row>57</xdr:row>
      <xdr:rowOff>1</xdr:rowOff>
    </xdr:to>
    <xdr:pic>
      <xdr:nvPicPr>
        <xdr:cNvPr id="7" name="6 Imagen" descr="LogoIELetras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661180" y="9843374"/>
          <a:ext cx="2411758" cy="8722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44"/>
  <sheetViews>
    <sheetView tabSelected="1" zoomScaleNormal="100" workbookViewId="0">
      <pane xSplit="1" ySplit="1" topLeftCell="H29" activePane="bottomRight" state="frozen"/>
      <selection pane="topRight" activeCell="B1" sqref="B1"/>
      <selection pane="bottomLeft" activeCell="A2" sqref="A2"/>
      <selection pane="bottomRight" activeCell="O51" sqref="O51"/>
    </sheetView>
  </sheetViews>
  <sheetFormatPr baseColWidth="10" defaultColWidth="9.140625" defaultRowHeight="12.75"/>
  <cols>
    <col min="1" max="1" width="35.42578125" bestFit="1" customWidth="1"/>
    <col min="2" max="2" width="6.7109375" bestFit="1" customWidth="1"/>
    <col min="3" max="3" width="6.85546875" bestFit="1" customWidth="1"/>
    <col min="4" max="4" width="8.5703125" bestFit="1" customWidth="1"/>
    <col min="5" max="5" width="6.5703125" bestFit="1" customWidth="1"/>
    <col min="6" max="6" width="8.42578125" bestFit="1" customWidth="1"/>
    <col min="7" max="7" width="10.140625" bestFit="1" customWidth="1"/>
    <col min="8" max="8" width="7.28515625" bestFit="1" customWidth="1"/>
    <col min="9" max="9" width="7.140625" bestFit="1" customWidth="1"/>
    <col min="10" max="10" width="7" bestFit="1" customWidth="1"/>
    <col min="11" max="11" width="9.140625" bestFit="1" customWidth="1"/>
    <col min="12" max="12" width="8.85546875" bestFit="1" customWidth="1"/>
    <col min="13" max="13" width="9.28515625" customWidth="1"/>
    <col min="14" max="14" width="14.42578125" bestFit="1" customWidth="1"/>
    <col min="15" max="15" width="9.7109375" bestFit="1" customWidth="1"/>
    <col min="16" max="16" width="10.7109375" bestFit="1" customWidth="1"/>
    <col min="17" max="17" width="10.28515625" bestFit="1" customWidth="1"/>
    <col min="18" max="18" width="10" bestFit="1" customWidth="1"/>
    <col min="19" max="19" width="13.85546875" bestFit="1" customWidth="1"/>
  </cols>
  <sheetData>
    <row r="1" spans="1:19" ht="19.5" thickBot="1">
      <c r="A1" s="1" t="s">
        <v>0</v>
      </c>
      <c r="B1" s="18" t="s">
        <v>28</v>
      </c>
      <c r="C1" s="18" t="s">
        <v>29</v>
      </c>
      <c r="D1" s="18" t="s">
        <v>30</v>
      </c>
      <c r="E1" s="18" t="s">
        <v>31</v>
      </c>
      <c r="F1" s="18" t="s">
        <v>33</v>
      </c>
      <c r="G1" s="18" t="s">
        <v>2</v>
      </c>
      <c r="H1" s="18" t="s">
        <v>34</v>
      </c>
      <c r="I1" s="18" t="s">
        <v>32</v>
      </c>
      <c r="J1" s="18" t="s">
        <v>37</v>
      </c>
      <c r="K1" s="18" t="s">
        <v>35</v>
      </c>
      <c r="L1" s="18" t="s">
        <v>36</v>
      </c>
      <c r="N1" s="17" t="s">
        <v>14</v>
      </c>
      <c r="O1" s="17" t="s">
        <v>15</v>
      </c>
      <c r="P1" s="17" t="s">
        <v>16</v>
      </c>
      <c r="Q1" s="17" t="s">
        <v>17</v>
      </c>
      <c r="R1" s="17" t="s">
        <v>18</v>
      </c>
      <c r="S1" s="17" t="s">
        <v>27</v>
      </c>
    </row>
    <row r="2" spans="1:19" ht="15.75">
      <c r="A2" s="35"/>
      <c r="B2" s="23"/>
      <c r="C2" s="23"/>
      <c r="D2" s="23"/>
      <c r="E2" s="23"/>
      <c r="F2" s="23"/>
      <c r="G2" s="24"/>
      <c r="H2" s="23"/>
      <c r="I2" s="23"/>
      <c r="J2" s="23"/>
      <c r="K2" s="23"/>
      <c r="L2" s="23"/>
      <c r="N2" s="25">
        <f>COUNTIF(B2:L2,"&lt;5")</f>
        <v>0</v>
      </c>
      <c r="O2" s="26">
        <f>COUNTIF(B2:L2,"=5")</f>
        <v>0</v>
      </c>
      <c r="P2" s="26">
        <f>COUNTIF(B2:L2,"06")</f>
        <v>0</v>
      </c>
      <c r="Q2" s="27">
        <f>COUNTIF(B2:L2,"=8")+COUNTIF(B2:L2,"=7")</f>
        <v>0</v>
      </c>
      <c r="R2" s="31">
        <f>COUNTIF(B2:L2,"&gt;=09")</f>
        <v>0</v>
      </c>
      <c r="S2" s="33">
        <f>R2+Q2</f>
        <v>0</v>
      </c>
    </row>
    <row r="3" spans="1:19" ht="15.75">
      <c r="A3" s="2"/>
      <c r="B3" s="23"/>
      <c r="C3" s="23"/>
      <c r="D3" s="23"/>
      <c r="E3" s="23"/>
      <c r="F3" s="23"/>
      <c r="G3" s="24"/>
      <c r="H3" s="23"/>
      <c r="I3" s="23"/>
      <c r="J3" s="23"/>
      <c r="K3" s="23"/>
      <c r="L3" s="23"/>
      <c r="N3" s="28">
        <f t="shared" ref="N3:N27" si="0">COUNTIF(B3:L3,"&lt;5")</f>
        <v>0</v>
      </c>
      <c r="O3" s="29">
        <f t="shared" ref="O3:O27" si="1">COUNTIF(B3:L3,"=5")</f>
        <v>0</v>
      </c>
      <c r="P3" s="29">
        <f t="shared" ref="P3:P27" si="2">COUNTIF(B3:L3,"06")</f>
        <v>0</v>
      </c>
      <c r="Q3" s="30">
        <f t="shared" ref="Q3:Q27" si="3">COUNTIF(B3:L3,"=8")+COUNTIF(B3:L3,"=7")</f>
        <v>0</v>
      </c>
      <c r="R3" s="32">
        <f t="shared" ref="R3:R27" si="4">COUNTIF(B3:L3,"&gt;=09")</f>
        <v>0</v>
      </c>
      <c r="S3" s="34">
        <f t="shared" ref="S3:S27" si="5">R3+Q3</f>
        <v>0</v>
      </c>
    </row>
    <row r="4" spans="1:19" ht="15.75">
      <c r="A4" s="2"/>
      <c r="B4" s="23"/>
      <c r="C4" s="23"/>
      <c r="D4" s="23"/>
      <c r="E4" s="23"/>
      <c r="F4" s="23"/>
      <c r="G4" s="24"/>
      <c r="H4" s="23"/>
      <c r="I4" s="23"/>
      <c r="J4" s="23"/>
      <c r="K4" s="23"/>
      <c r="L4" s="23"/>
      <c r="N4" s="28">
        <f t="shared" si="0"/>
        <v>0</v>
      </c>
      <c r="O4" s="29">
        <f t="shared" si="1"/>
        <v>0</v>
      </c>
      <c r="P4" s="29">
        <f t="shared" si="2"/>
        <v>0</v>
      </c>
      <c r="Q4" s="30">
        <f t="shared" si="3"/>
        <v>0</v>
      </c>
      <c r="R4" s="32">
        <f t="shared" si="4"/>
        <v>0</v>
      </c>
      <c r="S4" s="34">
        <f t="shared" si="5"/>
        <v>0</v>
      </c>
    </row>
    <row r="5" spans="1:19" ht="15.75">
      <c r="A5" s="2"/>
      <c r="B5" s="23"/>
      <c r="C5" s="23"/>
      <c r="D5" s="23"/>
      <c r="E5" s="23"/>
      <c r="F5" s="23"/>
      <c r="G5" s="24"/>
      <c r="H5" s="23"/>
      <c r="I5" s="23"/>
      <c r="J5" s="23"/>
      <c r="K5" s="23"/>
      <c r="L5" s="23"/>
      <c r="N5" s="28">
        <f t="shared" si="0"/>
        <v>0</v>
      </c>
      <c r="O5" s="29">
        <f t="shared" si="1"/>
        <v>0</v>
      </c>
      <c r="P5" s="29">
        <f t="shared" si="2"/>
        <v>0</v>
      </c>
      <c r="Q5" s="30">
        <f t="shared" si="3"/>
        <v>0</v>
      </c>
      <c r="R5" s="32">
        <f t="shared" si="4"/>
        <v>0</v>
      </c>
      <c r="S5" s="34">
        <f t="shared" si="5"/>
        <v>0</v>
      </c>
    </row>
    <row r="6" spans="1:19" ht="15.75">
      <c r="A6" s="22"/>
      <c r="B6" s="23"/>
      <c r="C6" s="23"/>
      <c r="D6" s="23"/>
      <c r="E6" s="23"/>
      <c r="F6" s="23"/>
      <c r="G6" s="24"/>
      <c r="H6" s="23"/>
      <c r="I6" s="23"/>
      <c r="J6" s="23"/>
      <c r="K6" s="23"/>
      <c r="L6" s="23"/>
      <c r="N6" s="28">
        <f t="shared" si="0"/>
        <v>0</v>
      </c>
      <c r="O6" s="29">
        <f t="shared" si="1"/>
        <v>0</v>
      </c>
      <c r="P6" s="29">
        <f t="shared" si="2"/>
        <v>0</v>
      </c>
      <c r="Q6" s="30">
        <f t="shared" si="3"/>
        <v>0</v>
      </c>
      <c r="R6" s="32">
        <f t="shared" si="4"/>
        <v>0</v>
      </c>
      <c r="S6" s="34">
        <f t="shared" si="5"/>
        <v>0</v>
      </c>
    </row>
    <row r="7" spans="1:19" ht="15.75">
      <c r="A7" s="35"/>
      <c r="B7" s="23"/>
      <c r="C7" s="23"/>
      <c r="D7" s="23"/>
      <c r="E7" s="23"/>
      <c r="F7" s="23"/>
      <c r="G7" s="24"/>
      <c r="H7" s="23"/>
      <c r="I7" s="23"/>
      <c r="J7" s="23"/>
      <c r="K7" s="23"/>
      <c r="L7" s="23"/>
      <c r="N7" s="28">
        <f t="shared" si="0"/>
        <v>0</v>
      </c>
      <c r="O7" s="29">
        <f t="shared" si="1"/>
        <v>0</v>
      </c>
      <c r="P7" s="29">
        <f t="shared" si="2"/>
        <v>0</v>
      </c>
      <c r="Q7" s="30">
        <f t="shared" si="3"/>
        <v>0</v>
      </c>
      <c r="R7" s="32">
        <f t="shared" si="4"/>
        <v>0</v>
      </c>
      <c r="S7" s="34">
        <f t="shared" si="5"/>
        <v>0</v>
      </c>
    </row>
    <row r="8" spans="1:19" ht="15.75">
      <c r="A8" s="2"/>
      <c r="B8" s="23"/>
      <c r="C8" s="23"/>
      <c r="D8" s="23"/>
      <c r="E8" s="23"/>
      <c r="F8" s="23"/>
      <c r="G8" s="24"/>
      <c r="H8" s="23"/>
      <c r="I8" s="24"/>
      <c r="J8" s="23"/>
      <c r="K8" s="23"/>
      <c r="L8" s="23"/>
      <c r="N8" s="28">
        <f t="shared" si="0"/>
        <v>0</v>
      </c>
      <c r="O8" s="29">
        <f t="shared" si="1"/>
        <v>0</v>
      </c>
      <c r="P8" s="29">
        <f t="shared" si="2"/>
        <v>0</v>
      </c>
      <c r="Q8" s="30">
        <f t="shared" si="3"/>
        <v>0</v>
      </c>
      <c r="R8" s="32">
        <f t="shared" si="4"/>
        <v>0</v>
      </c>
      <c r="S8" s="34">
        <f t="shared" si="5"/>
        <v>0</v>
      </c>
    </row>
    <row r="9" spans="1:19" ht="15.75">
      <c r="A9" s="22"/>
      <c r="B9" s="23"/>
      <c r="C9" s="23"/>
      <c r="D9" s="23"/>
      <c r="E9" s="23"/>
      <c r="F9" s="23"/>
      <c r="G9" s="24"/>
      <c r="H9" s="23"/>
      <c r="I9" s="23"/>
      <c r="J9" s="23"/>
      <c r="K9" s="23"/>
      <c r="L9" s="23"/>
      <c r="N9" s="28">
        <f t="shared" si="0"/>
        <v>0</v>
      </c>
      <c r="O9" s="29">
        <f t="shared" si="1"/>
        <v>0</v>
      </c>
      <c r="P9" s="29">
        <f t="shared" si="2"/>
        <v>0</v>
      </c>
      <c r="Q9" s="30">
        <f t="shared" si="3"/>
        <v>0</v>
      </c>
      <c r="R9" s="32">
        <f t="shared" si="4"/>
        <v>0</v>
      </c>
      <c r="S9" s="34">
        <f t="shared" si="5"/>
        <v>0</v>
      </c>
    </row>
    <row r="10" spans="1:19" ht="15.75">
      <c r="A10" s="22"/>
      <c r="B10" s="23"/>
      <c r="C10" s="23"/>
      <c r="D10" s="23"/>
      <c r="E10" s="23"/>
      <c r="F10" s="23"/>
      <c r="G10" s="24"/>
      <c r="H10" s="23"/>
      <c r="I10" s="23"/>
      <c r="J10" s="23"/>
      <c r="K10" s="23"/>
      <c r="L10" s="23"/>
      <c r="N10" s="28">
        <f t="shared" si="0"/>
        <v>0</v>
      </c>
      <c r="O10" s="29">
        <f t="shared" si="1"/>
        <v>0</v>
      </c>
      <c r="P10" s="29">
        <f t="shared" si="2"/>
        <v>0</v>
      </c>
      <c r="Q10" s="30">
        <f t="shared" si="3"/>
        <v>0</v>
      </c>
      <c r="R10" s="32">
        <f t="shared" si="4"/>
        <v>0</v>
      </c>
      <c r="S10" s="34">
        <f t="shared" si="5"/>
        <v>0</v>
      </c>
    </row>
    <row r="11" spans="1:19" ht="15.75">
      <c r="A11" s="9"/>
      <c r="B11" s="24"/>
      <c r="C11" s="24"/>
      <c r="D11" s="24"/>
      <c r="E11" s="24"/>
      <c r="F11" s="23"/>
      <c r="G11" s="24"/>
      <c r="H11" s="23"/>
      <c r="I11" s="23"/>
      <c r="J11" s="23"/>
      <c r="K11" s="24"/>
      <c r="L11" s="24"/>
      <c r="N11" s="28">
        <f t="shared" si="0"/>
        <v>0</v>
      </c>
      <c r="O11" s="29">
        <f t="shared" si="1"/>
        <v>0</v>
      </c>
      <c r="P11" s="29">
        <f t="shared" si="2"/>
        <v>0</v>
      </c>
      <c r="Q11" s="30">
        <f t="shared" si="3"/>
        <v>0</v>
      </c>
      <c r="R11" s="32">
        <f t="shared" si="4"/>
        <v>0</v>
      </c>
      <c r="S11" s="34">
        <f t="shared" si="5"/>
        <v>0</v>
      </c>
    </row>
    <row r="12" spans="1:19" ht="15.75">
      <c r="A12" s="35"/>
      <c r="B12" s="23"/>
      <c r="C12" s="23"/>
      <c r="D12" s="23"/>
      <c r="E12" s="23"/>
      <c r="F12" s="23"/>
      <c r="G12" s="24"/>
      <c r="H12" s="23"/>
      <c r="I12" s="23"/>
      <c r="J12" s="23"/>
      <c r="K12" s="23"/>
      <c r="L12" s="23"/>
      <c r="N12" s="28">
        <f t="shared" si="0"/>
        <v>0</v>
      </c>
      <c r="O12" s="29">
        <f t="shared" si="1"/>
        <v>0</v>
      </c>
      <c r="P12" s="29">
        <f t="shared" si="2"/>
        <v>0</v>
      </c>
      <c r="Q12" s="30">
        <f t="shared" si="3"/>
        <v>0</v>
      </c>
      <c r="R12" s="32">
        <f t="shared" si="4"/>
        <v>0</v>
      </c>
      <c r="S12" s="34">
        <f t="shared" si="5"/>
        <v>0</v>
      </c>
    </row>
    <row r="13" spans="1:19" ht="15.75">
      <c r="A13" s="35"/>
      <c r="B13" s="23"/>
      <c r="C13" s="23"/>
      <c r="D13" s="23"/>
      <c r="E13" s="23"/>
      <c r="F13" s="23"/>
      <c r="G13" s="24"/>
      <c r="H13" s="23"/>
      <c r="I13" s="23"/>
      <c r="J13" s="23"/>
      <c r="K13" s="23"/>
      <c r="L13" s="23"/>
      <c r="N13" s="28">
        <f t="shared" si="0"/>
        <v>0</v>
      </c>
      <c r="O13" s="29">
        <f t="shared" si="1"/>
        <v>0</v>
      </c>
      <c r="P13" s="29">
        <f t="shared" si="2"/>
        <v>0</v>
      </c>
      <c r="Q13" s="30">
        <f t="shared" si="3"/>
        <v>0</v>
      </c>
      <c r="R13" s="32">
        <f t="shared" si="4"/>
        <v>0</v>
      </c>
      <c r="S13" s="34">
        <f t="shared" si="5"/>
        <v>0</v>
      </c>
    </row>
    <row r="14" spans="1:19" ht="15.75">
      <c r="A14" s="22"/>
      <c r="B14" s="23"/>
      <c r="C14" s="23"/>
      <c r="D14" s="23"/>
      <c r="E14" s="23"/>
      <c r="F14" s="23"/>
      <c r="G14" s="24"/>
      <c r="H14" s="23"/>
      <c r="I14" s="23"/>
      <c r="J14" s="23"/>
      <c r="K14" s="23"/>
      <c r="L14" s="23"/>
      <c r="N14" s="28">
        <f t="shared" si="0"/>
        <v>0</v>
      </c>
      <c r="O14" s="29">
        <f t="shared" si="1"/>
        <v>0</v>
      </c>
      <c r="P14" s="29">
        <f t="shared" si="2"/>
        <v>0</v>
      </c>
      <c r="Q14" s="30">
        <f t="shared" si="3"/>
        <v>0</v>
      </c>
      <c r="R14" s="32">
        <f t="shared" si="4"/>
        <v>0</v>
      </c>
      <c r="S14" s="34">
        <f t="shared" si="5"/>
        <v>0</v>
      </c>
    </row>
    <row r="15" spans="1:19" ht="15.75">
      <c r="A15" s="2"/>
      <c r="B15" s="23"/>
      <c r="C15" s="23"/>
      <c r="D15" s="23"/>
      <c r="E15" s="23"/>
      <c r="F15" s="23"/>
      <c r="G15" s="24"/>
      <c r="H15" s="23"/>
      <c r="I15" s="23"/>
      <c r="J15" s="23"/>
      <c r="K15" s="23"/>
      <c r="L15" s="23"/>
      <c r="N15" s="28">
        <f t="shared" si="0"/>
        <v>0</v>
      </c>
      <c r="O15" s="29">
        <f t="shared" si="1"/>
        <v>0</v>
      </c>
      <c r="P15" s="29">
        <f t="shared" si="2"/>
        <v>0</v>
      </c>
      <c r="Q15" s="30">
        <f t="shared" si="3"/>
        <v>0</v>
      </c>
      <c r="R15" s="32">
        <f t="shared" si="4"/>
        <v>0</v>
      </c>
      <c r="S15" s="34">
        <f t="shared" si="5"/>
        <v>0</v>
      </c>
    </row>
    <row r="16" spans="1:19" ht="15.75">
      <c r="A16" s="2"/>
      <c r="B16" s="23"/>
      <c r="C16" s="23"/>
      <c r="D16" s="23"/>
      <c r="E16" s="23"/>
      <c r="F16" s="23"/>
      <c r="G16" s="24"/>
      <c r="H16" s="23"/>
      <c r="I16" s="23"/>
      <c r="J16" s="23"/>
      <c r="K16" s="23"/>
      <c r="L16" s="23"/>
      <c r="N16" s="28">
        <f t="shared" si="0"/>
        <v>0</v>
      </c>
      <c r="O16" s="29">
        <f t="shared" si="1"/>
        <v>0</v>
      </c>
      <c r="P16" s="29">
        <f t="shared" si="2"/>
        <v>0</v>
      </c>
      <c r="Q16" s="30">
        <f t="shared" si="3"/>
        <v>0</v>
      </c>
      <c r="R16" s="32">
        <f t="shared" si="4"/>
        <v>0</v>
      </c>
      <c r="S16" s="34">
        <f t="shared" si="5"/>
        <v>0</v>
      </c>
    </row>
    <row r="17" spans="1:19" ht="15.75">
      <c r="A17" s="35"/>
      <c r="B17" s="23"/>
      <c r="C17" s="23"/>
      <c r="D17" s="23"/>
      <c r="E17" s="23"/>
      <c r="F17" s="23"/>
      <c r="G17" s="24"/>
      <c r="H17" s="23"/>
      <c r="I17" s="23"/>
      <c r="J17" s="23"/>
      <c r="K17" s="23"/>
      <c r="L17" s="23"/>
      <c r="N17" s="28">
        <f t="shared" si="0"/>
        <v>0</v>
      </c>
      <c r="O17" s="29">
        <f t="shared" si="1"/>
        <v>0</v>
      </c>
      <c r="P17" s="29">
        <f t="shared" si="2"/>
        <v>0</v>
      </c>
      <c r="Q17" s="30">
        <f t="shared" si="3"/>
        <v>0</v>
      </c>
      <c r="R17" s="32">
        <f t="shared" si="4"/>
        <v>0</v>
      </c>
      <c r="S17" s="34">
        <f t="shared" si="5"/>
        <v>0</v>
      </c>
    </row>
    <row r="18" spans="1:19" ht="15.75">
      <c r="A18" s="2"/>
      <c r="B18" s="23"/>
      <c r="C18" s="23"/>
      <c r="D18" s="23"/>
      <c r="E18" s="23"/>
      <c r="F18" s="23"/>
      <c r="G18" s="24"/>
      <c r="H18" s="23"/>
      <c r="I18" s="23"/>
      <c r="J18" s="23"/>
      <c r="K18" s="23"/>
      <c r="L18" s="23"/>
      <c r="N18" s="28">
        <f t="shared" si="0"/>
        <v>0</v>
      </c>
      <c r="O18" s="29">
        <f t="shared" si="1"/>
        <v>0</v>
      </c>
      <c r="P18" s="29">
        <f t="shared" si="2"/>
        <v>0</v>
      </c>
      <c r="Q18" s="30">
        <f t="shared" si="3"/>
        <v>0</v>
      </c>
      <c r="R18" s="32">
        <f t="shared" si="4"/>
        <v>0</v>
      </c>
      <c r="S18" s="34">
        <f t="shared" si="5"/>
        <v>0</v>
      </c>
    </row>
    <row r="19" spans="1:19" ht="15.75">
      <c r="A19" s="9"/>
      <c r="B19" s="24"/>
      <c r="C19" s="24"/>
      <c r="D19" s="24"/>
      <c r="E19" s="24"/>
      <c r="F19" s="23"/>
      <c r="G19" s="24"/>
      <c r="H19" s="24"/>
      <c r="I19" s="23"/>
      <c r="J19" s="23"/>
      <c r="K19" s="24"/>
      <c r="L19" s="24"/>
      <c r="N19" s="28">
        <f t="shared" si="0"/>
        <v>0</v>
      </c>
      <c r="O19" s="29">
        <f t="shared" si="1"/>
        <v>0</v>
      </c>
      <c r="P19" s="29">
        <f t="shared" si="2"/>
        <v>0</v>
      </c>
      <c r="Q19" s="30">
        <f t="shared" si="3"/>
        <v>0</v>
      </c>
      <c r="R19" s="32">
        <f t="shared" si="4"/>
        <v>0</v>
      </c>
      <c r="S19" s="34">
        <f t="shared" si="5"/>
        <v>0</v>
      </c>
    </row>
    <row r="20" spans="1:19" ht="15.75">
      <c r="A20" s="2"/>
      <c r="B20" s="23"/>
      <c r="C20" s="23"/>
      <c r="D20" s="23"/>
      <c r="E20" s="23"/>
      <c r="F20" s="23"/>
      <c r="G20" s="24"/>
      <c r="H20" s="23"/>
      <c r="I20" s="23"/>
      <c r="J20" s="23"/>
      <c r="K20" s="23"/>
      <c r="L20" s="23"/>
      <c r="N20" s="28">
        <f t="shared" si="0"/>
        <v>0</v>
      </c>
      <c r="O20" s="29">
        <f t="shared" si="1"/>
        <v>0</v>
      </c>
      <c r="P20" s="29">
        <f t="shared" si="2"/>
        <v>0</v>
      </c>
      <c r="Q20" s="30">
        <f t="shared" si="3"/>
        <v>0</v>
      </c>
      <c r="R20" s="32">
        <f t="shared" si="4"/>
        <v>0</v>
      </c>
      <c r="S20" s="34">
        <f t="shared" si="5"/>
        <v>0</v>
      </c>
    </row>
    <row r="21" spans="1:19" ht="15.75">
      <c r="A21" s="2"/>
      <c r="B21" s="23"/>
      <c r="C21" s="23"/>
      <c r="D21" s="23"/>
      <c r="E21" s="23"/>
      <c r="F21" s="23"/>
      <c r="G21" s="24"/>
      <c r="H21" s="23"/>
      <c r="I21" s="23"/>
      <c r="J21" s="23"/>
      <c r="K21" s="23"/>
      <c r="L21" s="23"/>
      <c r="N21" s="28">
        <f t="shared" si="0"/>
        <v>0</v>
      </c>
      <c r="O21" s="29">
        <f t="shared" si="1"/>
        <v>0</v>
      </c>
      <c r="P21" s="29">
        <f t="shared" si="2"/>
        <v>0</v>
      </c>
      <c r="Q21" s="30">
        <f t="shared" si="3"/>
        <v>0</v>
      </c>
      <c r="R21" s="32">
        <f t="shared" si="4"/>
        <v>0</v>
      </c>
      <c r="S21" s="34">
        <f t="shared" si="5"/>
        <v>0</v>
      </c>
    </row>
    <row r="22" spans="1:19" ht="15.75">
      <c r="A22" s="22"/>
      <c r="B22" s="24"/>
      <c r="C22" s="23"/>
      <c r="D22" s="23"/>
      <c r="E22" s="23"/>
      <c r="F22" s="24"/>
      <c r="G22" s="24"/>
      <c r="H22" s="23"/>
      <c r="I22" s="23"/>
      <c r="J22" s="23"/>
      <c r="K22" s="23"/>
      <c r="L22" s="23"/>
      <c r="N22" s="28">
        <f t="shared" si="0"/>
        <v>0</v>
      </c>
      <c r="O22" s="29">
        <f t="shared" si="1"/>
        <v>0</v>
      </c>
      <c r="P22" s="29">
        <f t="shared" si="2"/>
        <v>0</v>
      </c>
      <c r="Q22" s="30">
        <f t="shared" si="3"/>
        <v>0</v>
      </c>
      <c r="R22" s="32">
        <f t="shared" si="4"/>
        <v>0</v>
      </c>
      <c r="S22" s="34">
        <f t="shared" si="5"/>
        <v>0</v>
      </c>
    </row>
    <row r="23" spans="1:19" ht="15.75">
      <c r="A23" s="22"/>
      <c r="B23" s="23"/>
      <c r="C23" s="23"/>
      <c r="D23" s="23"/>
      <c r="E23" s="23"/>
      <c r="F23" s="23"/>
      <c r="G23" s="24"/>
      <c r="H23" s="23"/>
      <c r="I23" s="23"/>
      <c r="J23" s="23"/>
      <c r="K23" s="23"/>
      <c r="L23" s="23"/>
      <c r="N23" s="28">
        <f t="shared" si="0"/>
        <v>0</v>
      </c>
      <c r="O23" s="29">
        <f t="shared" si="1"/>
        <v>0</v>
      </c>
      <c r="P23" s="29">
        <f t="shared" si="2"/>
        <v>0</v>
      </c>
      <c r="Q23" s="30">
        <f t="shared" si="3"/>
        <v>0</v>
      </c>
      <c r="R23" s="32">
        <f t="shared" si="4"/>
        <v>0</v>
      </c>
      <c r="S23" s="34">
        <f t="shared" si="5"/>
        <v>0</v>
      </c>
    </row>
    <row r="24" spans="1:19" ht="15.75">
      <c r="A24" s="22"/>
      <c r="B24" s="23"/>
      <c r="C24" s="23"/>
      <c r="D24" s="23"/>
      <c r="E24" s="23"/>
      <c r="F24" s="23"/>
      <c r="G24" s="24"/>
      <c r="H24" s="23"/>
      <c r="I24" s="23"/>
      <c r="J24" s="23"/>
      <c r="K24" s="23"/>
      <c r="L24" s="23"/>
      <c r="N24" s="28">
        <f t="shared" si="0"/>
        <v>0</v>
      </c>
      <c r="O24" s="29">
        <f t="shared" si="1"/>
        <v>0</v>
      </c>
      <c r="P24" s="29">
        <f t="shared" si="2"/>
        <v>0</v>
      </c>
      <c r="Q24" s="30">
        <f t="shared" si="3"/>
        <v>0</v>
      </c>
      <c r="R24" s="32">
        <f t="shared" si="4"/>
        <v>0</v>
      </c>
      <c r="S24" s="34">
        <f t="shared" si="5"/>
        <v>0</v>
      </c>
    </row>
    <row r="25" spans="1:19" ht="15.75">
      <c r="A25" s="22"/>
      <c r="B25" s="23"/>
      <c r="C25" s="23"/>
      <c r="D25" s="23"/>
      <c r="E25" s="23"/>
      <c r="F25" s="23"/>
      <c r="G25" s="24"/>
      <c r="H25" s="23"/>
      <c r="I25" s="23"/>
      <c r="J25" s="23"/>
      <c r="K25" s="23"/>
      <c r="L25" s="23"/>
      <c r="N25" s="28">
        <f t="shared" si="0"/>
        <v>0</v>
      </c>
      <c r="O25" s="29">
        <f t="shared" si="1"/>
        <v>0</v>
      </c>
      <c r="P25" s="29">
        <f t="shared" si="2"/>
        <v>0</v>
      </c>
      <c r="Q25" s="30">
        <f t="shared" si="3"/>
        <v>0</v>
      </c>
      <c r="R25" s="32">
        <f t="shared" si="4"/>
        <v>0</v>
      </c>
      <c r="S25" s="34">
        <f t="shared" si="5"/>
        <v>0</v>
      </c>
    </row>
    <row r="26" spans="1:19" ht="15.75">
      <c r="A26" s="35"/>
      <c r="B26" s="23"/>
      <c r="C26" s="23"/>
      <c r="D26" s="23"/>
      <c r="E26" s="23"/>
      <c r="F26" s="23"/>
      <c r="G26" s="24"/>
      <c r="H26" s="23"/>
      <c r="I26" s="23"/>
      <c r="J26" s="23"/>
      <c r="K26" s="23"/>
      <c r="L26" s="23"/>
      <c r="N26" s="28">
        <f t="shared" si="0"/>
        <v>0</v>
      </c>
      <c r="O26" s="29">
        <f t="shared" si="1"/>
        <v>0</v>
      </c>
      <c r="P26" s="29">
        <f t="shared" si="2"/>
        <v>0</v>
      </c>
      <c r="Q26" s="30">
        <f t="shared" si="3"/>
        <v>0</v>
      </c>
      <c r="R26" s="32">
        <f t="shared" si="4"/>
        <v>0</v>
      </c>
      <c r="S26" s="34">
        <f t="shared" si="5"/>
        <v>0</v>
      </c>
    </row>
    <row r="27" spans="1:19" ht="15.75">
      <c r="A27" s="22"/>
      <c r="B27" s="23"/>
      <c r="C27" s="23"/>
      <c r="D27" s="23"/>
      <c r="E27" s="23"/>
      <c r="F27" s="23"/>
      <c r="G27" s="24"/>
      <c r="H27" s="23"/>
      <c r="I27" s="23"/>
      <c r="J27" s="23"/>
      <c r="K27" s="23"/>
      <c r="L27" s="23"/>
      <c r="N27" s="28">
        <f t="shared" si="0"/>
        <v>0</v>
      </c>
      <c r="O27" s="29">
        <f t="shared" si="1"/>
        <v>0</v>
      </c>
      <c r="P27" s="29">
        <f t="shared" si="2"/>
        <v>0</v>
      </c>
      <c r="Q27" s="30">
        <f t="shared" si="3"/>
        <v>0</v>
      </c>
      <c r="R27" s="32">
        <f t="shared" si="4"/>
        <v>0</v>
      </c>
      <c r="S27" s="34">
        <f t="shared" si="5"/>
        <v>0</v>
      </c>
    </row>
    <row r="30" spans="1:19" ht="13.5" thickBot="1"/>
    <row r="31" spans="1:19" ht="19.5" thickBot="1">
      <c r="A31" s="11" t="s">
        <v>12</v>
      </c>
      <c r="B31" s="18" t="s">
        <v>28</v>
      </c>
      <c r="C31" s="18" t="s">
        <v>29</v>
      </c>
      <c r="D31" s="18" t="s">
        <v>30</v>
      </c>
      <c r="E31" s="18" t="s">
        <v>31</v>
      </c>
      <c r="F31" s="18" t="s">
        <v>33</v>
      </c>
      <c r="G31" s="18" t="s">
        <v>2</v>
      </c>
      <c r="H31" s="18" t="s">
        <v>34</v>
      </c>
      <c r="I31" s="18" t="s">
        <v>32</v>
      </c>
      <c r="J31" s="18" t="s">
        <v>37</v>
      </c>
      <c r="K31" s="18" t="s">
        <v>35</v>
      </c>
      <c r="L31" s="18" t="s">
        <v>36</v>
      </c>
      <c r="N31" s="19" t="s">
        <v>21</v>
      </c>
      <c r="O31" s="14">
        <f>COUNTIF(N2:N27,"=0")</f>
        <v>26</v>
      </c>
    </row>
    <row r="32" spans="1:19" ht="18.75">
      <c r="A32" s="4" t="s">
        <v>14</v>
      </c>
      <c r="B32" s="5">
        <f t="shared" ref="B32:L32" si="6">COUNTIF(B2:B27,"&lt;5")</f>
        <v>0</v>
      </c>
      <c r="C32" s="5">
        <f t="shared" si="6"/>
        <v>0</v>
      </c>
      <c r="D32" s="5">
        <f t="shared" si="6"/>
        <v>0</v>
      </c>
      <c r="E32" s="5">
        <f t="shared" si="6"/>
        <v>0</v>
      </c>
      <c r="F32" s="5">
        <f t="shared" si="6"/>
        <v>0</v>
      </c>
      <c r="G32" s="5">
        <f t="shared" si="6"/>
        <v>0</v>
      </c>
      <c r="H32" s="5">
        <f t="shared" si="6"/>
        <v>0</v>
      </c>
      <c r="I32" s="5">
        <f t="shared" si="6"/>
        <v>0</v>
      </c>
      <c r="J32" s="5">
        <f t="shared" si="6"/>
        <v>0</v>
      </c>
      <c r="K32" s="5">
        <f t="shared" si="6"/>
        <v>0</v>
      </c>
      <c r="L32" s="5">
        <f t="shared" si="6"/>
        <v>0</v>
      </c>
      <c r="N32" s="20" t="s">
        <v>22</v>
      </c>
      <c r="O32" s="15">
        <f>COUNTIF(N2:N27,"=1")</f>
        <v>0</v>
      </c>
    </row>
    <row r="33" spans="1:15" ht="18.75">
      <c r="A33" s="7" t="s">
        <v>15</v>
      </c>
      <c r="B33" s="5">
        <f t="shared" ref="B33:L33" si="7">COUNTIF(B2:B27,"=5")</f>
        <v>0</v>
      </c>
      <c r="C33" s="5">
        <f t="shared" si="7"/>
        <v>0</v>
      </c>
      <c r="D33" s="5">
        <f t="shared" si="7"/>
        <v>0</v>
      </c>
      <c r="E33" s="5">
        <f t="shared" si="7"/>
        <v>0</v>
      </c>
      <c r="F33" s="5">
        <f t="shared" si="7"/>
        <v>0</v>
      </c>
      <c r="G33" s="5">
        <f t="shared" si="7"/>
        <v>0</v>
      </c>
      <c r="H33" s="5">
        <f t="shared" si="7"/>
        <v>0</v>
      </c>
      <c r="I33" s="5">
        <f t="shared" si="7"/>
        <v>0</v>
      </c>
      <c r="J33" s="5">
        <f t="shared" si="7"/>
        <v>0</v>
      </c>
      <c r="K33" s="5">
        <f t="shared" si="7"/>
        <v>0</v>
      </c>
      <c r="L33" s="5">
        <f t="shared" si="7"/>
        <v>0</v>
      </c>
      <c r="N33" s="20" t="s">
        <v>23</v>
      </c>
      <c r="O33" s="15">
        <f>COUNTIF(N2:N27,"=2")</f>
        <v>0</v>
      </c>
    </row>
    <row r="34" spans="1:15" ht="18.75">
      <c r="A34" s="7" t="s">
        <v>16</v>
      </c>
      <c r="B34" s="5">
        <f t="shared" ref="B34:L34" si="8">COUNTIF(B2:B27,"=6")</f>
        <v>0</v>
      </c>
      <c r="C34" s="5">
        <f t="shared" si="8"/>
        <v>0</v>
      </c>
      <c r="D34" s="5">
        <f t="shared" si="8"/>
        <v>0</v>
      </c>
      <c r="E34" s="5">
        <f t="shared" si="8"/>
        <v>0</v>
      </c>
      <c r="F34" s="5">
        <f t="shared" si="8"/>
        <v>0</v>
      </c>
      <c r="G34" s="5">
        <f t="shared" si="8"/>
        <v>0</v>
      </c>
      <c r="H34" s="5">
        <f t="shared" si="8"/>
        <v>0</v>
      </c>
      <c r="I34" s="5">
        <f t="shared" si="8"/>
        <v>0</v>
      </c>
      <c r="J34" s="5">
        <f t="shared" si="8"/>
        <v>0</v>
      </c>
      <c r="K34" s="5">
        <f t="shared" si="8"/>
        <v>0</v>
      </c>
      <c r="L34" s="5">
        <f t="shared" si="8"/>
        <v>0</v>
      </c>
      <c r="N34" s="20" t="s">
        <v>24</v>
      </c>
      <c r="O34" s="15">
        <f>COUNTIF(N2:N27,"=3")</f>
        <v>0</v>
      </c>
    </row>
    <row r="35" spans="1:15" ht="18.75">
      <c r="A35" s="7" t="s">
        <v>17</v>
      </c>
      <c r="B35" s="5">
        <f t="shared" ref="B35:L35" si="9">COUNTIF(B2:B27,"=8")+COUNTIF(B2:B27,"=7")</f>
        <v>0</v>
      </c>
      <c r="C35" s="5">
        <f t="shared" si="9"/>
        <v>0</v>
      </c>
      <c r="D35" s="5">
        <f t="shared" si="9"/>
        <v>0</v>
      </c>
      <c r="E35" s="5">
        <f t="shared" si="9"/>
        <v>0</v>
      </c>
      <c r="F35" s="5">
        <f t="shared" si="9"/>
        <v>0</v>
      </c>
      <c r="G35" s="5">
        <f t="shared" si="9"/>
        <v>0</v>
      </c>
      <c r="H35" s="5">
        <f t="shared" si="9"/>
        <v>0</v>
      </c>
      <c r="I35" s="5">
        <f t="shared" si="9"/>
        <v>0</v>
      </c>
      <c r="J35" s="5">
        <f t="shared" si="9"/>
        <v>0</v>
      </c>
      <c r="K35" s="5">
        <f t="shared" si="9"/>
        <v>0</v>
      </c>
      <c r="L35" s="5">
        <f t="shared" si="9"/>
        <v>0</v>
      </c>
      <c r="N35" s="20" t="s">
        <v>25</v>
      </c>
      <c r="O35" s="15">
        <f>COUNTIF(N2:N27,"=4")</f>
        <v>0</v>
      </c>
    </row>
    <row r="36" spans="1:15" ht="19.5" thickBot="1">
      <c r="A36" s="8" t="s">
        <v>18</v>
      </c>
      <c r="B36" s="5">
        <f t="shared" ref="B36:L36" si="10">COUNTIF(B2:B27,"&gt;=9")</f>
        <v>0</v>
      </c>
      <c r="C36" s="5">
        <f t="shared" si="10"/>
        <v>0</v>
      </c>
      <c r="D36" s="5">
        <f t="shared" si="10"/>
        <v>0</v>
      </c>
      <c r="E36" s="5">
        <f t="shared" si="10"/>
        <v>0</v>
      </c>
      <c r="F36" s="5">
        <f t="shared" si="10"/>
        <v>0</v>
      </c>
      <c r="G36" s="5">
        <f t="shared" si="10"/>
        <v>0</v>
      </c>
      <c r="H36" s="5">
        <f t="shared" si="10"/>
        <v>0</v>
      </c>
      <c r="I36" s="5">
        <f t="shared" si="10"/>
        <v>0</v>
      </c>
      <c r="J36" s="5">
        <f t="shared" si="10"/>
        <v>0</v>
      </c>
      <c r="K36" s="5">
        <f t="shared" si="10"/>
        <v>0</v>
      </c>
      <c r="L36" s="5">
        <f t="shared" si="10"/>
        <v>0</v>
      </c>
      <c r="N36" s="21" t="s">
        <v>26</v>
      </c>
      <c r="O36" s="16">
        <f>COUNTIF(N2:N27,"&gt;=5")</f>
        <v>0</v>
      </c>
    </row>
    <row r="37" spans="1:15" ht="13.5" thickBot="1">
      <c r="A37" s="12" t="s">
        <v>20</v>
      </c>
      <c r="B37" s="13">
        <f>B32+B33+B34+B35+B36</f>
        <v>0</v>
      </c>
      <c r="C37" s="13">
        <f t="shared" ref="C37:L37" si="11">C32+C33+C34+C35+C36</f>
        <v>0</v>
      </c>
      <c r="D37" s="13">
        <f t="shared" si="11"/>
        <v>0</v>
      </c>
      <c r="E37" s="13">
        <f t="shared" si="11"/>
        <v>0</v>
      </c>
      <c r="F37" s="13">
        <f t="shared" si="11"/>
        <v>0</v>
      </c>
      <c r="G37" s="13">
        <f t="shared" si="11"/>
        <v>0</v>
      </c>
      <c r="H37" s="13">
        <f t="shared" si="11"/>
        <v>0</v>
      </c>
      <c r="I37" s="13">
        <f t="shared" si="11"/>
        <v>0</v>
      </c>
      <c r="J37" s="13">
        <f t="shared" si="11"/>
        <v>0</v>
      </c>
      <c r="K37" s="13">
        <f t="shared" si="11"/>
        <v>0</v>
      </c>
      <c r="L37" s="13">
        <f t="shared" si="11"/>
        <v>0</v>
      </c>
    </row>
    <row r="38" spans="1:15" ht="15.75" thickBot="1">
      <c r="A38" s="10" t="s">
        <v>19</v>
      </c>
      <c r="B38" s="3" t="s">
        <v>13</v>
      </c>
      <c r="C38" s="3" t="s">
        <v>13</v>
      </c>
      <c r="D38" s="3" t="s">
        <v>13</v>
      </c>
      <c r="E38" s="3" t="s">
        <v>13</v>
      </c>
      <c r="F38" s="3" t="s">
        <v>13</v>
      </c>
      <c r="G38" s="3" t="s">
        <v>13</v>
      </c>
      <c r="H38" s="3" t="s">
        <v>13</v>
      </c>
      <c r="I38" s="3" t="s">
        <v>13</v>
      </c>
      <c r="J38" s="3" t="s">
        <v>13</v>
      </c>
      <c r="K38" s="3" t="s">
        <v>13</v>
      </c>
      <c r="L38" s="3" t="s">
        <v>13</v>
      </c>
    </row>
    <row r="39" spans="1:15">
      <c r="A39" s="4" t="s">
        <v>14</v>
      </c>
      <c r="B39" s="6">
        <f t="shared" ref="B39:E43" si="12">B32/30</f>
        <v>0</v>
      </c>
      <c r="C39" s="6">
        <f t="shared" si="12"/>
        <v>0</v>
      </c>
      <c r="D39" s="6">
        <f t="shared" si="12"/>
        <v>0</v>
      </c>
      <c r="E39" s="6">
        <f t="shared" si="12"/>
        <v>0</v>
      </c>
      <c r="F39" s="6">
        <f>F32/33</f>
        <v>0</v>
      </c>
      <c r="G39" s="6">
        <f>G32/30</f>
        <v>0</v>
      </c>
      <c r="H39" s="6">
        <f>H32/31</f>
        <v>0</v>
      </c>
      <c r="I39" s="6">
        <f>I32/32</f>
        <v>0</v>
      </c>
      <c r="J39" s="6">
        <f t="shared" ref="J39:L43" si="13">J32/30</f>
        <v>0</v>
      </c>
      <c r="K39" s="6">
        <f t="shared" si="13"/>
        <v>0</v>
      </c>
      <c r="L39" s="6">
        <f t="shared" si="13"/>
        <v>0</v>
      </c>
    </row>
    <row r="40" spans="1:15">
      <c r="A40" s="7" t="s">
        <v>15</v>
      </c>
      <c r="B40" s="6">
        <f t="shared" si="12"/>
        <v>0</v>
      </c>
      <c r="C40" s="6">
        <f t="shared" si="12"/>
        <v>0</v>
      </c>
      <c r="D40" s="6">
        <f t="shared" si="12"/>
        <v>0</v>
      </c>
      <c r="E40" s="6">
        <f t="shared" si="12"/>
        <v>0</v>
      </c>
      <c r="F40" s="6">
        <f t="shared" ref="F40:F43" si="14">F33/33</f>
        <v>0</v>
      </c>
      <c r="G40" s="6">
        <f>G33/30</f>
        <v>0</v>
      </c>
      <c r="H40" s="6">
        <f t="shared" ref="H40:H43" si="15">H33/31</f>
        <v>0</v>
      </c>
      <c r="I40" s="6">
        <f t="shared" ref="I40:I43" si="16">I33/32</f>
        <v>0</v>
      </c>
      <c r="J40" s="6">
        <f t="shared" si="13"/>
        <v>0</v>
      </c>
      <c r="K40" s="6">
        <f t="shared" si="13"/>
        <v>0</v>
      </c>
      <c r="L40" s="6">
        <f t="shared" si="13"/>
        <v>0</v>
      </c>
    </row>
    <row r="41" spans="1:15">
      <c r="A41" s="7" t="s">
        <v>16</v>
      </c>
      <c r="B41" s="6">
        <f t="shared" si="12"/>
        <v>0</v>
      </c>
      <c r="C41" s="6">
        <f t="shared" si="12"/>
        <v>0</v>
      </c>
      <c r="D41" s="6">
        <f t="shared" si="12"/>
        <v>0</v>
      </c>
      <c r="E41" s="6">
        <f t="shared" si="12"/>
        <v>0</v>
      </c>
      <c r="F41" s="6">
        <f t="shared" si="14"/>
        <v>0</v>
      </c>
      <c r="G41" s="6">
        <f>G34/30</f>
        <v>0</v>
      </c>
      <c r="H41" s="6">
        <f t="shared" si="15"/>
        <v>0</v>
      </c>
      <c r="I41" s="6">
        <f t="shared" si="16"/>
        <v>0</v>
      </c>
      <c r="J41" s="6">
        <f t="shared" si="13"/>
        <v>0</v>
      </c>
      <c r="K41" s="6">
        <f t="shared" si="13"/>
        <v>0</v>
      </c>
      <c r="L41" s="6">
        <f t="shared" si="13"/>
        <v>0</v>
      </c>
    </row>
    <row r="42" spans="1:15">
      <c r="A42" s="7" t="s">
        <v>17</v>
      </c>
      <c r="B42" s="6">
        <f t="shared" si="12"/>
        <v>0</v>
      </c>
      <c r="C42" s="6">
        <f t="shared" si="12"/>
        <v>0</v>
      </c>
      <c r="D42" s="6">
        <f t="shared" si="12"/>
        <v>0</v>
      </c>
      <c r="E42" s="6">
        <f t="shared" si="12"/>
        <v>0</v>
      </c>
      <c r="F42" s="6">
        <f t="shared" si="14"/>
        <v>0</v>
      </c>
      <c r="G42" s="6">
        <f>G35/30</f>
        <v>0</v>
      </c>
      <c r="H42" s="6">
        <f t="shared" si="15"/>
        <v>0</v>
      </c>
      <c r="I42" s="6">
        <f t="shared" si="16"/>
        <v>0</v>
      </c>
      <c r="J42" s="6">
        <f t="shared" si="13"/>
        <v>0</v>
      </c>
      <c r="K42" s="6">
        <f t="shared" si="13"/>
        <v>0</v>
      </c>
      <c r="L42" s="6">
        <f t="shared" si="13"/>
        <v>0</v>
      </c>
    </row>
    <row r="43" spans="1:15" ht="13.5" thickBot="1">
      <c r="A43" s="8" t="s">
        <v>18</v>
      </c>
      <c r="B43" s="6">
        <f t="shared" si="12"/>
        <v>0</v>
      </c>
      <c r="C43" s="6">
        <f t="shared" si="12"/>
        <v>0</v>
      </c>
      <c r="D43" s="6">
        <f t="shared" si="12"/>
        <v>0</v>
      </c>
      <c r="E43" s="6">
        <f t="shared" si="12"/>
        <v>0</v>
      </c>
      <c r="F43" s="6">
        <f t="shared" si="14"/>
        <v>0</v>
      </c>
      <c r="G43" s="6">
        <f>G36/30</f>
        <v>0</v>
      </c>
      <c r="H43" s="6">
        <f t="shared" si="15"/>
        <v>0</v>
      </c>
      <c r="I43" s="6">
        <f t="shared" si="16"/>
        <v>0</v>
      </c>
      <c r="J43" s="6">
        <f t="shared" si="13"/>
        <v>0</v>
      </c>
      <c r="K43" s="6">
        <f t="shared" si="13"/>
        <v>0</v>
      </c>
      <c r="L43" s="6">
        <f t="shared" si="13"/>
        <v>0</v>
      </c>
    </row>
    <row r="44" spans="1:15" ht="18.75">
      <c r="B44" s="1" t="s">
        <v>1</v>
      </c>
      <c r="C44" s="1" t="s">
        <v>2</v>
      </c>
      <c r="D44" s="1" t="s">
        <v>3</v>
      </c>
      <c r="E44" s="1" t="s">
        <v>4</v>
      </c>
      <c r="F44" s="1" t="s">
        <v>5</v>
      </c>
      <c r="G44" s="1" t="s">
        <v>6</v>
      </c>
      <c r="H44" s="1" t="s">
        <v>7</v>
      </c>
      <c r="I44" s="1" t="s">
        <v>8</v>
      </c>
      <c r="J44" s="1" t="s">
        <v>9</v>
      </c>
      <c r="K44" s="1" t="s">
        <v>10</v>
      </c>
      <c r="L44" s="1" t="s">
        <v>11</v>
      </c>
    </row>
  </sheetData>
  <autoFilter ref="N1:S27">
    <filterColumn colId="0"/>
  </autoFilter>
  <conditionalFormatting sqref="B2:L27">
    <cfRule type="cellIs" dxfId="3" priority="4" stopIfTrue="1" operator="greaterThanOrEqual">
      <formula>5</formula>
    </cfRule>
    <cfRule type="cellIs" priority="5" stopIfTrue="1" operator="greaterThanOrEqual">
      <formula>5</formula>
    </cfRule>
  </conditionalFormatting>
  <conditionalFormatting sqref="B32:L36">
    <cfRule type="cellIs" dxfId="2" priority="3" operator="greaterThan">
      <formula>10</formula>
    </cfRule>
  </conditionalFormatting>
  <conditionalFormatting sqref="S2:S27">
    <cfRule type="cellIs" dxfId="1" priority="2" operator="greaterThanOrEqual">
      <formula>5</formula>
    </cfRule>
  </conditionalFormatting>
  <conditionalFormatting sqref="N2:N27">
    <cfRule type="cellIs" dxfId="0" priority="1" operator="greaterThanOrEqual">
      <formula>3</formula>
    </cfRule>
  </conditionalFormatting>
  <pageMargins left="0.74803149606299213" right="0.74803149606299213" top="0.98425196850393704" bottom="0.98425196850393704" header="0.51181102362204722" footer="0.51181102362204722"/>
  <pageSetup orientation="landscape" horizontalDpi="300" verticalDpi="300" r:id="rId1"/>
  <headerFooter alignWithMargins="0"/>
  <ignoredErrors>
    <ignoredError sqref="F39:F43 I39:I4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tutoría</vt:lpstr>
      <vt:lpstr>'Informe tutoría'!Área_de_impresión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BIOLOGÍA Y GEOLOGÍA</dc:creator>
  <cp:lastModifiedBy>Centor</cp:lastModifiedBy>
  <cp:lastPrinted>2014-12-16T11:19:07Z</cp:lastPrinted>
  <dcterms:created xsi:type="dcterms:W3CDTF">2010-12-16T11:03:39Z</dcterms:created>
  <dcterms:modified xsi:type="dcterms:W3CDTF">2015-06-05T08:55:20Z</dcterms:modified>
</cp:coreProperties>
</file>